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5" windowWidth="11340" windowHeight="6795"/>
  </bookViews>
  <sheets>
    <sheet name="BS and Profit &amp; Loss" sheetId="4" r:id="rId1"/>
  </sheets>
  <calcPr calcId="124519"/>
</workbook>
</file>

<file path=xl/calcChain.xml><?xml version="1.0" encoding="utf-8"?>
<calcChain xmlns="http://schemas.openxmlformats.org/spreadsheetml/2006/main">
  <c r="C112" i="4"/>
  <c r="C21"/>
  <c r="C12"/>
  <c r="C86"/>
  <c r="C103"/>
  <c r="C93"/>
  <c r="C77"/>
  <c r="D112"/>
  <c r="D103"/>
  <c r="D93"/>
  <c r="D86"/>
  <c r="D77"/>
  <c r="G21"/>
  <c r="G12"/>
  <c r="F21"/>
  <c r="F12"/>
  <c r="E21"/>
  <c r="E12"/>
  <c r="D21"/>
  <c r="D12"/>
  <c r="C22" l="1"/>
  <c r="C25" s="1"/>
  <c r="C28" s="1"/>
  <c r="C31" s="1"/>
  <c r="C33" s="1"/>
  <c r="C35" s="1"/>
  <c r="C38" s="1"/>
  <c r="D95"/>
  <c r="D113"/>
  <c r="C113"/>
  <c r="C95"/>
  <c r="G22"/>
  <c r="G25" s="1"/>
  <c r="G28" s="1"/>
  <c r="F22"/>
  <c r="E22"/>
  <c r="D22"/>
  <c r="D25" s="1"/>
  <c r="D28" s="1"/>
  <c r="D31" s="1"/>
  <c r="D33" s="1"/>
  <c r="D35" s="1"/>
  <c r="D38" s="1"/>
  <c r="G31" l="1"/>
  <c r="G33" s="1"/>
  <c r="G35" s="1"/>
  <c r="G38" s="1"/>
  <c r="E28"/>
  <c r="E31" s="1"/>
  <c r="E33" s="1"/>
  <c r="E35" s="1"/>
  <c r="E38" s="1"/>
  <c r="E25"/>
  <c r="F25"/>
  <c r="F28" s="1"/>
  <c r="F31" s="1"/>
  <c r="F33" s="1"/>
  <c r="F35" s="1"/>
  <c r="F38" s="1"/>
</calcChain>
</file>

<file path=xl/sharedStrings.xml><?xml version="1.0" encoding="utf-8"?>
<sst xmlns="http://schemas.openxmlformats.org/spreadsheetml/2006/main" count="157" uniqueCount="133">
  <si>
    <t>(Audited)</t>
  </si>
  <si>
    <t>Sr.</t>
  </si>
  <si>
    <t xml:space="preserve">      Particular</t>
  </si>
  <si>
    <t>No.</t>
  </si>
  <si>
    <t xml:space="preserve">ended </t>
  </si>
  <si>
    <t>Earnings Per Share(EPS)                  a). Basic and diluted EPS before Extraordinary items for the period,for the year to date and for the previous year (not to be annualized)</t>
  </si>
  <si>
    <t>Earnings Per Share(EPS)                  b). Basic and diluted EPS after Extraordinary items for the period,for the year to date and for the previous year (not to be annualized)</t>
  </si>
  <si>
    <t>For the Quarter</t>
  </si>
  <si>
    <t>Public Shareholding</t>
  </si>
  <si>
    <t>Percentage of Shares</t>
  </si>
  <si>
    <t>(as a % of the total Shareholding of promoter and Promoter group)</t>
  </si>
  <si>
    <t>Percentage of Shares(as a % of the total share capital of the company</t>
  </si>
  <si>
    <t>Percentage of shares(as a % of the total share holding of promoter and promoter group)</t>
  </si>
  <si>
    <t>Percentage of shares (as a % of the total share capital of the company)</t>
  </si>
  <si>
    <t xml:space="preserve">Reserve excluding Revaluation Reserves as per balancesheet of previous accounting year </t>
  </si>
  <si>
    <t>(a) Pledge/Encumbered -No. of shares</t>
  </si>
  <si>
    <t>(b) Non-Encumbered Number of shares</t>
  </si>
  <si>
    <t>a) No. of Shares</t>
  </si>
  <si>
    <t>b)  Percentage of Shareholding</t>
  </si>
  <si>
    <t>Promoters and promoter Group Shareholding</t>
  </si>
  <si>
    <t>(un-audited)</t>
  </si>
  <si>
    <t>For Year to date</t>
  </si>
  <si>
    <t>period ended</t>
  </si>
  <si>
    <t>year ended</t>
  </si>
  <si>
    <t>Other income</t>
  </si>
  <si>
    <t>(b) Other operating Income</t>
  </si>
  <si>
    <t>(a) Net Sales/ Income from Operation (Net of excise duty)</t>
  </si>
  <si>
    <t>Total income from operation (net)</t>
  </si>
  <si>
    <t>(a) Cost of material consumed</t>
  </si>
  <si>
    <t>(d) Employee benefits expense</t>
  </si>
  <si>
    <t>(c) Changes in inventories of finished goods,work-in-progress</t>
  </si>
  <si>
    <t>(b) Purchase of stock-in-trade</t>
  </si>
  <si>
    <t>(e) Depreciation and amortization expense</t>
  </si>
  <si>
    <t>(f)  Others Exp.</t>
  </si>
  <si>
    <t xml:space="preserve">      and stock-in-trade</t>
  </si>
  <si>
    <t>cost and exceptional items (1-2)</t>
  </si>
  <si>
    <t>Profit/(Loss) from Operations before other income, finance</t>
  </si>
  <si>
    <t>Total expenses</t>
  </si>
  <si>
    <t>Expenses:</t>
  </si>
  <si>
    <t>Income from operations:</t>
  </si>
  <si>
    <t>A</t>
  </si>
  <si>
    <t>(c) Money received against share warrants</t>
  </si>
  <si>
    <t>(a) Long-term borrowings</t>
  </si>
  <si>
    <t>(a) Short-term borrowings</t>
  </si>
  <si>
    <t>(b) Trade payables</t>
  </si>
  <si>
    <t>(c) Other current liabilities</t>
  </si>
  <si>
    <t>(d) Short-term provisions</t>
  </si>
  <si>
    <t>B</t>
  </si>
  <si>
    <t>(a) Fixed assets</t>
  </si>
  <si>
    <t>(b) Non-current investments</t>
  </si>
  <si>
    <t>(c) Deferred tax assets (net)</t>
  </si>
  <si>
    <t>(e) Other non-current assets</t>
  </si>
  <si>
    <t>(a) Current investments</t>
  </si>
  <si>
    <t>(b) Inventories</t>
  </si>
  <si>
    <t>(c) Trade receivables</t>
  </si>
  <si>
    <t>(d) Cash and cash equivalents</t>
  </si>
  <si>
    <t>(e) Short-term loans and advances</t>
  </si>
  <si>
    <t>(f) Other current assets</t>
  </si>
  <si>
    <t>Total</t>
  </si>
  <si>
    <t>(2) Current assets</t>
  </si>
  <si>
    <t>(d) Long term loans and advances</t>
  </si>
  <si>
    <t>(1) Non-current assets</t>
  </si>
  <si>
    <t>II.Assets</t>
  </si>
  <si>
    <t>(4) Current Liabilities</t>
  </si>
  <si>
    <t>(d) Long term provisions</t>
  </si>
  <si>
    <t>(c) Other Long term liabilities</t>
  </si>
  <si>
    <t>(b) Deferred tax liabilities (Net)</t>
  </si>
  <si>
    <t>(3) Non-Current Liabilities</t>
  </si>
  <si>
    <t>(2) Share application money pending allotment</t>
  </si>
  <si>
    <t>(b) Reserves and Surplus</t>
  </si>
  <si>
    <t>(a) Share Capital</t>
  </si>
  <si>
    <t>(1) Shareholder's Funds</t>
  </si>
  <si>
    <t>I. EQUITY AND LIABILITIES</t>
  </si>
  <si>
    <t>BALANCE SHEET</t>
  </si>
  <si>
    <t xml:space="preserve">                                       Sub-total-Non-current liabilities</t>
  </si>
  <si>
    <t xml:space="preserve">                                              Sub-total-current liabilities</t>
  </si>
  <si>
    <t xml:space="preserve">                                           Sub-total-Non-current assests</t>
  </si>
  <si>
    <t xml:space="preserve">                                                  Sub-total-current assests</t>
  </si>
  <si>
    <t xml:space="preserve">Profit/(Loss) from ordinary activities before finance cost </t>
  </si>
  <si>
    <t>and exceptional items (3-4)</t>
  </si>
  <si>
    <t>Finance costs</t>
  </si>
  <si>
    <t xml:space="preserve">Profit/(Loss) from ordinary activities after finance cost </t>
  </si>
  <si>
    <t>but before exceptional items (5-6)</t>
  </si>
  <si>
    <t>Exceptional items</t>
  </si>
  <si>
    <t>Profit/(Loss) from ordinary activities before tax(7-8)</t>
  </si>
  <si>
    <t>Tax expense</t>
  </si>
  <si>
    <t>Net Profit/(Loss) from ordinary activities after tax (9-10)</t>
  </si>
  <si>
    <t>Net Profit /Loss for the period (11-12)</t>
  </si>
  <si>
    <t>share of profit/(loss) of associates</t>
  </si>
  <si>
    <t>Minority interest</t>
  </si>
  <si>
    <t>Profit/(Loss) after taxes, minority interest and share of profit/(loss) of associates(13-14-15)</t>
  </si>
  <si>
    <t>19.i</t>
  </si>
  <si>
    <t>19.ii</t>
  </si>
  <si>
    <t>PARTICULARS OD SHAREHOLDING</t>
  </si>
  <si>
    <t>PARTICULARS</t>
  </si>
  <si>
    <t>INVESTOR COMPLAINTS</t>
  </si>
  <si>
    <t>Pending at the beginning of the quarter</t>
  </si>
  <si>
    <t>Received during the quarter</t>
  </si>
  <si>
    <t>Disposed of during the quarter</t>
  </si>
  <si>
    <t>Remaining unresolved at the end of the quarter</t>
  </si>
  <si>
    <t xml:space="preserve">                                       Sub-total-Shareholder's funds</t>
  </si>
  <si>
    <t>NIL</t>
  </si>
  <si>
    <t>Extraordinary items (net of tax expense)</t>
  </si>
  <si>
    <t>--</t>
  </si>
  <si>
    <t>As at 31/03/2013</t>
  </si>
  <si>
    <t xml:space="preserve"> 31/03/2013</t>
  </si>
  <si>
    <t>The previous year/periods figures have been regrouped and/or rearranged wherever considered necessary.</t>
  </si>
  <si>
    <t>The Company is mainly engaged in single segment and hence there is no other primary reportable segment as required by  AS-17 on 'Segment Reporting' issued by ICAI.</t>
  </si>
  <si>
    <t>Place : Chhatral</t>
  </si>
  <si>
    <t>For, Minaxi Textiles Limited</t>
  </si>
  <si>
    <t>Bharatbhai P.Patel</t>
  </si>
  <si>
    <t>Chairman and Managing Director</t>
  </si>
  <si>
    <t>particulars</t>
  </si>
  <si>
    <t>30919565</t>
  </si>
  <si>
    <t>MINAXI TEXTILES LIMITED</t>
  </si>
  <si>
    <t>REG.OFF. PLOT NO:3311, PHASE:04, G.I.D.C., AT:CHHATRAL, TA:KALOL(N.G.), DIST:GANDHINGAR PIN:382 729</t>
  </si>
  <si>
    <t xml:space="preserve">                                                                                                                                                                                                                     (Rs. In Lakhs)</t>
  </si>
  <si>
    <t>The above Financial Results as reviewed by the Audit Committee were taken on record by the Board of Directors of the Company in their</t>
  </si>
  <si>
    <t>to date figures up to the third quarter of the current financial year.</t>
  </si>
  <si>
    <t>Notes:</t>
  </si>
  <si>
    <t xml:space="preserve">The figures of the last quarter are the balancing figures between Audited figures in respect of the full financial year and the published year </t>
  </si>
  <si>
    <t>Paid-up Equity Share capital(Re.1/- per share)</t>
  </si>
  <si>
    <t>STATEMENT OF STANDALONE AUDITED FINANCIAL RESULTS FOR THE YEAR ENDED 31ST MARCH-2014</t>
  </si>
  <si>
    <t xml:space="preserve"> 31/12/2013</t>
  </si>
  <si>
    <t xml:space="preserve"> 31/03/2014</t>
  </si>
  <si>
    <t>30738723</t>
  </si>
  <si>
    <t>30727562</t>
  </si>
  <si>
    <t>Balance Sheet as at 31st March, 2014</t>
  </si>
  <si>
    <t>As at 31/03/2014</t>
  </si>
  <si>
    <t xml:space="preserve"> meeting held on 30.05.2014</t>
  </si>
  <si>
    <t>Date: 30.05.2014</t>
  </si>
  <si>
    <t>The annual General Meeeting of the company  is fixed  to be held on 30.09.2014</t>
  </si>
  <si>
    <t>Quarter ended on 31 March 2014</t>
  </si>
</sst>
</file>

<file path=xl/styles.xml><?xml version="1.0" encoding="utf-8"?>
<styleSheet xmlns="http://schemas.openxmlformats.org/spreadsheetml/2006/main">
  <numFmts count="1">
    <numFmt numFmtId="164" formatCode="0.00_);\(0.00\)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2"/>
      <name val="Verdana"/>
      <family val="2"/>
    </font>
    <font>
      <sz val="12"/>
      <name val="Verdan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/>
    <xf numFmtId="14" fontId="6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2" fontId="5" fillId="0" borderId="4" xfId="0" applyNumberFormat="1" applyFont="1" applyFill="1" applyBorder="1" applyAlignment="1">
      <alignment horizontal="right"/>
    </xf>
    <xf numFmtId="0" fontId="5" fillId="0" borderId="5" xfId="0" applyFont="1" applyBorder="1" applyAlignment="1"/>
    <xf numFmtId="164" fontId="5" fillId="0" borderId="5" xfId="0" applyNumberFormat="1" applyFont="1" applyFill="1" applyBorder="1" applyAlignment="1">
      <alignment horizontal="right"/>
    </xf>
    <xf numFmtId="0" fontId="5" fillId="0" borderId="6" xfId="0" applyFont="1" applyBorder="1" applyAlignment="1"/>
    <xf numFmtId="2" fontId="5" fillId="0" borderId="6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/>
    </xf>
    <xf numFmtId="0" fontId="5" fillId="0" borderId="7" xfId="0" applyFont="1" applyBorder="1"/>
    <xf numFmtId="2" fontId="5" fillId="0" borderId="7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6" fillId="0" borderId="7" xfId="0" applyFont="1" applyBorder="1"/>
    <xf numFmtId="2" fontId="5" fillId="0" borderId="8" xfId="0" applyNumberFormat="1" applyFont="1" applyFill="1" applyBorder="1" applyAlignment="1">
      <alignment horizontal="right"/>
    </xf>
    <xf numFmtId="0" fontId="6" fillId="0" borderId="7" xfId="0" applyFont="1" applyBorder="1" applyAlignment="1">
      <alignment wrapText="1"/>
    </xf>
    <xf numFmtId="2" fontId="6" fillId="0" borderId="8" xfId="0" applyNumberFormat="1" applyFont="1" applyBorder="1"/>
    <xf numFmtId="0" fontId="6" fillId="0" borderId="2" xfId="0" applyFont="1" applyBorder="1" applyAlignment="1">
      <alignment wrapText="1"/>
    </xf>
    <xf numFmtId="2" fontId="6" fillId="0" borderId="9" xfId="0" applyNumberFormat="1" applyFont="1" applyBorder="1"/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2" fontId="6" fillId="0" borderId="2" xfId="0" applyNumberFormat="1" applyFont="1" applyBorder="1"/>
    <xf numFmtId="0" fontId="6" fillId="0" borderId="8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2" fontId="6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2" fontId="6" fillId="0" borderId="1" xfId="0" applyNumberFormat="1" applyFont="1" applyBorder="1"/>
    <xf numFmtId="0" fontId="6" fillId="0" borderId="7" xfId="0" applyFont="1" applyBorder="1" applyAlignment="1">
      <alignment horizontal="center" vertical="top"/>
    </xf>
    <xf numFmtId="2" fontId="5" fillId="0" borderId="1" xfId="0" applyNumberFormat="1" applyFont="1" applyFill="1" applyBorder="1"/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2" fontId="5" fillId="0" borderId="7" xfId="0" applyNumberFormat="1" applyFont="1" applyFill="1" applyBorder="1"/>
    <xf numFmtId="0" fontId="6" fillId="0" borderId="5" xfId="0" applyFont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/>
    <xf numFmtId="49" fontId="5" fillId="2" borderId="7" xfId="0" applyNumberFormat="1" applyFont="1" applyFill="1" applyBorder="1" applyAlignment="1">
      <alignment horizontal="right"/>
    </xf>
    <xf numFmtId="0" fontId="5" fillId="2" borderId="7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/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0" fontId="5" fillId="2" borderId="11" xfId="0" applyFont="1" applyFill="1" applyBorder="1"/>
    <xf numFmtId="0" fontId="6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2" fontId="5" fillId="2" borderId="4" xfId="0" quotePrefix="1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2" fontId="5" fillId="2" borderId="2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2" fontId="5" fillId="2" borderId="0" xfId="0" applyNumberFormat="1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Border="1"/>
    <xf numFmtId="0" fontId="5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/>
    <xf numFmtId="0" fontId="11" fillId="0" borderId="0" xfId="0" applyFont="1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4" xfId="1" applyFont="1" applyBorder="1"/>
    <xf numFmtId="0" fontId="8" fillId="0" borderId="4" xfId="1" applyFont="1" applyBorder="1"/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12" fillId="0" borderId="4" xfId="0" applyFont="1" applyBorder="1" applyAlignment="1">
      <alignment vertical="top"/>
    </xf>
    <xf numFmtId="164" fontId="9" fillId="0" borderId="1" xfId="1" applyNumberFormat="1" applyFont="1" applyBorder="1"/>
    <xf numFmtId="0" fontId="9" fillId="0" borderId="1" xfId="1" applyFont="1" applyBorder="1"/>
    <xf numFmtId="0" fontId="9" fillId="2" borderId="4" xfId="1" applyFont="1" applyFill="1" applyBorder="1"/>
    <xf numFmtId="0" fontId="12" fillId="0" borderId="10" xfId="0" applyFont="1" applyBorder="1" applyAlignment="1">
      <alignment vertical="top"/>
    </xf>
    <xf numFmtId="0" fontId="8" fillId="0" borderId="4" xfId="1" applyFont="1" applyBorder="1" applyAlignment="1">
      <alignment horizontal="right"/>
    </xf>
    <xf numFmtId="2" fontId="9" fillId="0" borderId="1" xfId="1" applyNumberFormat="1" applyFont="1" applyBorder="1"/>
    <xf numFmtId="0" fontId="8" fillId="0" borderId="2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2" fontId="6" fillId="0" borderId="0" xfId="0" applyNumberFormat="1" applyFont="1" applyBorder="1"/>
    <xf numFmtId="164" fontId="9" fillId="0" borderId="4" xfId="1" applyNumberFormat="1" applyFont="1" applyBorder="1"/>
    <xf numFmtId="2" fontId="9" fillId="0" borderId="4" xfId="1" applyNumberFormat="1" applyFont="1" applyBorder="1"/>
    <xf numFmtId="2" fontId="13" fillId="0" borderId="1" xfId="0" applyNumberFormat="1" applyFont="1" applyBorder="1" applyAlignment="1">
      <alignment vertical="top"/>
    </xf>
    <xf numFmtId="164" fontId="8" fillId="0" borderId="12" xfId="1" applyNumberFormat="1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2" fontId="6" fillId="0" borderId="7" xfId="0" applyNumberFormat="1" applyFont="1" applyBorder="1"/>
    <xf numFmtId="0" fontId="6" fillId="0" borderId="0" xfId="0" applyFont="1" applyBorder="1"/>
    <xf numFmtId="0" fontId="5" fillId="2" borderId="4" xfId="0" applyFont="1" applyFill="1" applyBorder="1" applyAlignment="1">
      <alignment horizontal="center"/>
    </xf>
    <xf numFmtId="2" fontId="8" fillId="0" borderId="1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quotePrefix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0" xfId="1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justify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9"/>
  <sheetViews>
    <sheetView tabSelected="1" workbookViewId="0">
      <selection activeCell="C113" sqref="C113"/>
    </sheetView>
  </sheetViews>
  <sheetFormatPr defaultRowHeight="12.75"/>
  <cols>
    <col min="1" max="1" width="8.5703125" customWidth="1"/>
    <col min="2" max="2" width="58" customWidth="1"/>
    <col min="3" max="3" width="17.140625" bestFit="1" customWidth="1"/>
    <col min="4" max="4" width="18.5703125" customWidth="1"/>
    <col min="5" max="5" width="17" customWidth="1"/>
    <col min="6" max="6" width="15.7109375" customWidth="1"/>
    <col min="7" max="7" width="15.42578125" customWidth="1"/>
    <col min="9" max="9" width="16.28515625" customWidth="1"/>
  </cols>
  <sheetData>
    <row r="1" spans="1:9" ht="19.5" customHeight="1">
      <c r="A1" s="116" t="s">
        <v>114</v>
      </c>
      <c r="B1" s="117"/>
      <c r="C1" s="117"/>
      <c r="D1" s="117"/>
      <c r="E1" s="117"/>
      <c r="F1" s="117"/>
      <c r="G1" s="117"/>
      <c r="H1" s="1"/>
      <c r="I1" s="1"/>
    </row>
    <row r="2" spans="1:9" ht="19.5" customHeight="1">
      <c r="A2" s="116" t="s">
        <v>115</v>
      </c>
      <c r="B2" s="117"/>
      <c r="C2" s="117"/>
      <c r="D2" s="117"/>
      <c r="E2" s="117"/>
      <c r="F2" s="117"/>
      <c r="G2" s="117"/>
      <c r="H2" s="1"/>
      <c r="I2" s="1"/>
    </row>
    <row r="3" spans="1:9" ht="17.25" customHeight="1">
      <c r="A3" s="116" t="s">
        <v>122</v>
      </c>
      <c r="B3" s="117"/>
      <c r="C3" s="117"/>
      <c r="D3" s="117"/>
      <c r="E3" s="117"/>
      <c r="F3" s="117"/>
      <c r="G3" s="117"/>
      <c r="H3" s="1"/>
      <c r="I3" s="1"/>
    </row>
    <row r="4" spans="1:9" ht="19.5" customHeight="1">
      <c r="A4" s="125" t="s">
        <v>116</v>
      </c>
      <c r="B4" s="125"/>
      <c r="C4" s="125"/>
      <c r="D4" s="125"/>
      <c r="E4" s="125"/>
      <c r="F4" s="126"/>
      <c r="G4" s="126"/>
      <c r="H4" s="1"/>
      <c r="I4" s="1"/>
    </row>
    <row r="5" spans="1:9" ht="20.25" customHeight="1">
      <c r="A5" s="3" t="s">
        <v>1</v>
      </c>
      <c r="B5" s="4" t="s">
        <v>2</v>
      </c>
      <c r="C5" s="5" t="s">
        <v>7</v>
      </c>
      <c r="D5" s="5" t="s">
        <v>7</v>
      </c>
      <c r="E5" s="5" t="s">
        <v>7</v>
      </c>
      <c r="F5" s="127" t="s">
        <v>21</v>
      </c>
      <c r="G5" s="127"/>
      <c r="H5" s="2"/>
      <c r="I5" s="2"/>
    </row>
    <row r="6" spans="1:9" ht="15.75">
      <c r="A6" s="3" t="s">
        <v>3</v>
      </c>
      <c r="B6" s="4"/>
      <c r="C6" s="3" t="s">
        <v>4</v>
      </c>
      <c r="D6" s="3" t="s">
        <v>4</v>
      </c>
      <c r="E6" s="3" t="s">
        <v>4</v>
      </c>
      <c r="F6" s="6" t="s">
        <v>22</v>
      </c>
      <c r="G6" s="7" t="s">
        <v>23</v>
      </c>
      <c r="H6" s="2"/>
      <c r="I6" s="2"/>
    </row>
    <row r="7" spans="1:9" ht="15.75">
      <c r="A7" s="3"/>
      <c r="B7" s="113"/>
      <c r="C7" s="9">
        <v>41729</v>
      </c>
      <c r="D7" s="9" t="s">
        <v>123</v>
      </c>
      <c r="E7" s="9" t="s">
        <v>105</v>
      </c>
      <c r="F7" s="9" t="s">
        <v>124</v>
      </c>
      <c r="G7" s="10">
        <v>41364</v>
      </c>
      <c r="H7" s="2"/>
      <c r="I7" s="2"/>
    </row>
    <row r="8" spans="1:9" ht="15.75">
      <c r="A8" s="3"/>
      <c r="B8" s="4"/>
      <c r="C8" s="11" t="s">
        <v>0</v>
      </c>
      <c r="D8" s="11" t="s">
        <v>20</v>
      </c>
      <c r="E8" s="11" t="s">
        <v>0</v>
      </c>
      <c r="F8" s="11" t="s">
        <v>0</v>
      </c>
      <c r="G8" s="3" t="s">
        <v>0</v>
      </c>
      <c r="H8" s="2"/>
      <c r="I8" s="2"/>
    </row>
    <row r="9" spans="1:9" ht="15.75">
      <c r="A9" s="3">
        <v>1</v>
      </c>
      <c r="B9" s="4" t="s">
        <v>39</v>
      </c>
      <c r="C9" s="11"/>
      <c r="D9" s="11"/>
      <c r="E9" s="11"/>
      <c r="F9" s="11"/>
      <c r="G9" s="3"/>
      <c r="H9" s="2"/>
      <c r="I9" s="2"/>
    </row>
    <row r="10" spans="1:9" ht="15">
      <c r="A10" s="12"/>
      <c r="B10" s="13" t="s">
        <v>26</v>
      </c>
      <c r="C10" s="14">
        <v>1382.98</v>
      </c>
      <c r="D10" s="14">
        <v>2628.95</v>
      </c>
      <c r="E10" s="14">
        <v>1090.4100000000001</v>
      </c>
      <c r="F10" s="14">
        <v>5268.17</v>
      </c>
      <c r="G10" s="14">
        <v>3782.07</v>
      </c>
      <c r="H10" s="2"/>
      <c r="I10" s="2"/>
    </row>
    <row r="11" spans="1:9" ht="15">
      <c r="A11" s="12"/>
      <c r="B11" s="15" t="s">
        <v>25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2"/>
      <c r="I11" s="2"/>
    </row>
    <row r="12" spans="1:9" ht="15.75">
      <c r="A12" s="12"/>
      <c r="B12" s="16" t="s">
        <v>27</v>
      </c>
      <c r="C12" s="14">
        <f>+C10+C11</f>
        <v>1382.98</v>
      </c>
      <c r="D12" s="14">
        <f>+D10+D11</f>
        <v>2628.95</v>
      </c>
      <c r="E12" s="14">
        <f>+E10+E11</f>
        <v>1090.4100000000001</v>
      </c>
      <c r="F12" s="14">
        <f>+F10+F11</f>
        <v>5268.17</v>
      </c>
      <c r="G12" s="14">
        <f>+G10+G11</f>
        <v>3782.07</v>
      </c>
      <c r="H12" s="2"/>
      <c r="I12" s="2"/>
    </row>
    <row r="13" spans="1:9" ht="15.75">
      <c r="A13" s="3">
        <v>2</v>
      </c>
      <c r="B13" s="4" t="s">
        <v>38</v>
      </c>
      <c r="C13" s="14"/>
      <c r="D13" s="14"/>
      <c r="E13" s="14"/>
      <c r="F13" s="14"/>
      <c r="G13" s="14"/>
      <c r="H13" s="2"/>
      <c r="I13" s="2"/>
    </row>
    <row r="14" spans="1:9" ht="14.25" customHeight="1">
      <c r="A14" s="12"/>
      <c r="B14" s="17" t="s">
        <v>28</v>
      </c>
      <c r="C14" s="14">
        <v>669.42</v>
      </c>
      <c r="D14" s="14">
        <v>1379.36</v>
      </c>
      <c r="E14" s="14">
        <v>451.08</v>
      </c>
      <c r="F14" s="14">
        <v>2564.9899999999998</v>
      </c>
      <c r="G14" s="14">
        <v>2113.77</v>
      </c>
      <c r="H14" s="2"/>
      <c r="I14" s="2"/>
    </row>
    <row r="15" spans="1:9" ht="15.75" customHeight="1">
      <c r="A15" s="12"/>
      <c r="B15" s="17" t="s">
        <v>31</v>
      </c>
      <c r="C15" s="18">
        <v>381.4</v>
      </c>
      <c r="D15" s="18">
        <v>1038.93</v>
      </c>
      <c r="E15" s="18">
        <v>179.05</v>
      </c>
      <c r="F15" s="18">
        <v>2139.2800000000002</v>
      </c>
      <c r="G15" s="18">
        <v>644.27</v>
      </c>
      <c r="H15" s="2"/>
      <c r="I15" s="2"/>
    </row>
    <row r="16" spans="1:9" ht="14.25" customHeight="1">
      <c r="A16" s="12"/>
      <c r="B16" s="19" t="s">
        <v>30</v>
      </c>
      <c r="C16" s="20">
        <v>35.67</v>
      </c>
      <c r="D16" s="20">
        <v>-319.20999999999998</v>
      </c>
      <c r="E16" s="20">
        <v>203.94</v>
      </c>
      <c r="F16" s="20">
        <v>-529.39</v>
      </c>
      <c r="G16" s="111">
        <v>179.69</v>
      </c>
      <c r="H16" s="2"/>
      <c r="I16" s="2"/>
    </row>
    <row r="17" spans="1:9" ht="15.75" customHeight="1">
      <c r="A17" s="12"/>
      <c r="B17" s="21" t="s">
        <v>34</v>
      </c>
      <c r="C17" s="22"/>
      <c r="D17" s="22"/>
      <c r="E17" s="22"/>
      <c r="F17" s="22"/>
      <c r="G17" s="23"/>
      <c r="H17" s="2"/>
      <c r="I17" s="2"/>
    </row>
    <row r="18" spans="1:9" ht="17.25" customHeight="1">
      <c r="A18" s="12"/>
      <c r="B18" s="17" t="s">
        <v>29</v>
      </c>
      <c r="C18" s="23">
        <v>51.8</v>
      </c>
      <c r="D18" s="23">
        <v>87.61</v>
      </c>
      <c r="E18" s="23">
        <v>27.15</v>
      </c>
      <c r="F18" s="23">
        <v>193.51</v>
      </c>
      <c r="G18" s="23">
        <v>136.63999999999999</v>
      </c>
      <c r="H18" s="2"/>
      <c r="I18" s="2"/>
    </row>
    <row r="19" spans="1:9" ht="16.5" customHeight="1">
      <c r="A19" s="12"/>
      <c r="B19" s="17" t="s">
        <v>32</v>
      </c>
      <c r="C19" s="14">
        <v>31.15</v>
      </c>
      <c r="D19" s="14">
        <v>62.86</v>
      </c>
      <c r="E19" s="14">
        <v>21.53</v>
      </c>
      <c r="F19" s="14">
        <v>113.95</v>
      </c>
      <c r="G19" s="14">
        <v>85.13</v>
      </c>
      <c r="H19" s="2"/>
      <c r="I19" s="2"/>
    </row>
    <row r="20" spans="1:9" ht="15.75" customHeight="1">
      <c r="A20" s="12"/>
      <c r="B20" s="24" t="s">
        <v>33</v>
      </c>
      <c r="C20" s="25">
        <v>195.42</v>
      </c>
      <c r="D20" s="25">
        <v>165.88</v>
      </c>
      <c r="E20" s="25">
        <v>118.22</v>
      </c>
      <c r="F20" s="25">
        <v>438.49</v>
      </c>
      <c r="G20" s="25">
        <v>292.5</v>
      </c>
      <c r="H20" s="2"/>
      <c r="I20" s="2"/>
    </row>
    <row r="21" spans="1:9" ht="15.75">
      <c r="A21" s="26"/>
      <c r="B21" s="27" t="s">
        <v>37</v>
      </c>
      <c r="C21" s="28">
        <f>+SUM(C14:C20)</f>
        <v>1364.8600000000001</v>
      </c>
      <c r="D21" s="28">
        <f>+SUM(D14:D20)</f>
        <v>2415.4300000000003</v>
      </c>
      <c r="E21" s="28">
        <f>+SUM(E14:E20)</f>
        <v>1000.9699999999999</v>
      </c>
      <c r="F21" s="28">
        <f>+SUM(F14:F20)</f>
        <v>4920.83</v>
      </c>
      <c r="G21" s="25">
        <f>+SUM(G14:G20)</f>
        <v>3452</v>
      </c>
      <c r="H21" s="2"/>
      <c r="I21" s="2"/>
    </row>
    <row r="22" spans="1:9" ht="18" customHeight="1">
      <c r="A22" s="11">
        <v>3</v>
      </c>
      <c r="B22" s="29" t="s">
        <v>36</v>
      </c>
      <c r="C22" s="30">
        <f>+C12-C21</f>
        <v>18.119999999999891</v>
      </c>
      <c r="D22" s="30">
        <f>+D12-D21</f>
        <v>213.51999999999953</v>
      </c>
      <c r="E22" s="30">
        <f>+E12-E21</f>
        <v>89.440000000000168</v>
      </c>
      <c r="F22" s="30">
        <f>+F12-F21</f>
        <v>347.34000000000015</v>
      </c>
      <c r="G22" s="112">
        <f>+G12-G21</f>
        <v>330.07000000000016</v>
      </c>
      <c r="H22" s="2"/>
      <c r="I22" s="2"/>
    </row>
    <row r="23" spans="1:9" ht="15.75" customHeight="1">
      <c r="A23" s="26"/>
      <c r="B23" s="31" t="s">
        <v>35</v>
      </c>
      <c r="C23" s="32"/>
      <c r="D23" s="32"/>
      <c r="E23" s="32"/>
      <c r="F23" s="32"/>
      <c r="G23" s="35"/>
      <c r="H23" s="2"/>
      <c r="I23" s="2"/>
    </row>
    <row r="24" spans="1:9" ht="16.5" customHeight="1">
      <c r="A24" s="33">
        <v>4</v>
      </c>
      <c r="B24" s="34" t="s">
        <v>24</v>
      </c>
      <c r="C24" s="35">
        <v>8.85</v>
      </c>
      <c r="D24" s="35">
        <v>11.33</v>
      </c>
      <c r="E24" s="35">
        <v>7.78</v>
      </c>
      <c r="F24" s="35">
        <v>20.75</v>
      </c>
      <c r="G24" s="35">
        <v>9.15</v>
      </c>
      <c r="H24" s="2"/>
      <c r="I24" s="2"/>
    </row>
    <row r="25" spans="1:9" ht="30" customHeight="1">
      <c r="A25" s="33">
        <v>5</v>
      </c>
      <c r="B25" s="36" t="s">
        <v>78</v>
      </c>
      <c r="C25" s="30">
        <f>+C22+C24</f>
        <v>26.969999999999892</v>
      </c>
      <c r="D25" s="30">
        <f>+D22+D24</f>
        <v>224.84999999999954</v>
      </c>
      <c r="E25" s="30">
        <f>+E22+E24</f>
        <v>97.220000000000169</v>
      </c>
      <c r="F25" s="30">
        <f>+F22+F24</f>
        <v>368.09000000000015</v>
      </c>
      <c r="G25" s="112">
        <f>+G22+G24</f>
        <v>339.22000000000014</v>
      </c>
      <c r="H25" s="2"/>
      <c r="I25" s="2"/>
    </row>
    <row r="26" spans="1:9" ht="11.25" customHeight="1">
      <c r="A26" s="37"/>
      <c r="B26" s="38" t="s">
        <v>79</v>
      </c>
      <c r="C26" s="32"/>
      <c r="D26" s="32"/>
      <c r="E26" s="32"/>
      <c r="F26" s="32"/>
      <c r="G26" s="35"/>
      <c r="H26" s="2"/>
      <c r="I26" s="2"/>
    </row>
    <row r="27" spans="1:9" ht="16.5" customHeight="1">
      <c r="A27" s="39">
        <v>6</v>
      </c>
      <c r="B27" s="40" t="s">
        <v>80</v>
      </c>
      <c r="C27" s="32">
        <v>27.9</v>
      </c>
      <c r="D27" s="32">
        <v>134.05000000000001</v>
      </c>
      <c r="E27" s="32">
        <v>43.45</v>
      </c>
      <c r="F27" s="32">
        <v>209.15</v>
      </c>
      <c r="G27" s="35">
        <v>175.22</v>
      </c>
      <c r="H27" s="2"/>
      <c r="I27" s="2"/>
    </row>
    <row r="28" spans="1:9" ht="30" customHeight="1">
      <c r="A28" s="33">
        <v>7</v>
      </c>
      <c r="B28" s="36" t="s">
        <v>81</v>
      </c>
      <c r="C28" s="30">
        <f>+C25-C27</f>
        <v>-0.9300000000001063</v>
      </c>
      <c r="D28" s="30">
        <f>+D25-D27</f>
        <v>90.799999999999528</v>
      </c>
      <c r="E28" s="30">
        <f>+E25-E27</f>
        <v>53.770000000000167</v>
      </c>
      <c r="F28" s="30">
        <f>+F25-F27</f>
        <v>158.94000000000014</v>
      </c>
      <c r="G28" s="112">
        <f>+G25-G27</f>
        <v>164.00000000000014</v>
      </c>
      <c r="H28" s="2"/>
      <c r="I28" s="2"/>
    </row>
    <row r="29" spans="1:9" ht="12.75" customHeight="1">
      <c r="A29" s="37"/>
      <c r="B29" s="38" t="s">
        <v>82</v>
      </c>
      <c r="C29" s="32"/>
      <c r="D29" s="32"/>
      <c r="E29" s="32"/>
      <c r="F29" s="32"/>
      <c r="G29" s="35"/>
      <c r="H29" s="2"/>
      <c r="I29" s="2"/>
    </row>
    <row r="30" spans="1:9" ht="15.75" customHeight="1">
      <c r="A30" s="39">
        <v>8</v>
      </c>
      <c r="B30" s="40" t="s">
        <v>83</v>
      </c>
      <c r="C30" s="32">
        <v>0</v>
      </c>
      <c r="D30" s="32">
        <v>0</v>
      </c>
      <c r="E30" s="32">
        <v>15</v>
      </c>
      <c r="F30" s="32">
        <v>0</v>
      </c>
      <c r="G30" s="35">
        <v>15</v>
      </c>
      <c r="H30" s="2"/>
      <c r="I30" s="2"/>
    </row>
    <row r="31" spans="1:9" ht="18" customHeight="1">
      <c r="A31" s="33">
        <v>9</v>
      </c>
      <c r="B31" s="36" t="s">
        <v>84</v>
      </c>
      <c r="C31" s="30">
        <f>+C28+C30</f>
        <v>-0.9300000000001063</v>
      </c>
      <c r="D31" s="30">
        <f>+D28-D30</f>
        <v>90.799999999999528</v>
      </c>
      <c r="E31" s="30">
        <f>E28+E30</f>
        <v>68.770000000000167</v>
      </c>
      <c r="F31" s="30">
        <f>+F28+F30</f>
        <v>158.94000000000014</v>
      </c>
      <c r="G31" s="30">
        <f>G28+G30</f>
        <v>179.00000000000014</v>
      </c>
      <c r="H31" s="2"/>
      <c r="I31" s="103"/>
    </row>
    <row r="32" spans="1:9" ht="15" customHeight="1">
      <c r="A32" s="3">
        <v>10</v>
      </c>
      <c r="B32" s="41" t="s">
        <v>85</v>
      </c>
      <c r="C32" s="30">
        <v>-5.44</v>
      </c>
      <c r="D32" s="30">
        <v>16.010000000000002</v>
      </c>
      <c r="E32" s="30">
        <v>42.28</v>
      </c>
      <c r="F32" s="30">
        <v>38.450000000000003</v>
      </c>
      <c r="G32" s="112">
        <v>62.28</v>
      </c>
      <c r="H32" s="2"/>
      <c r="I32" s="2"/>
    </row>
    <row r="33" spans="1:9" ht="29.25" customHeight="1">
      <c r="A33" s="3">
        <v>11</v>
      </c>
      <c r="B33" s="16" t="s">
        <v>86</v>
      </c>
      <c r="C33" s="42">
        <f>+C31-C32</f>
        <v>4.5099999999998941</v>
      </c>
      <c r="D33" s="42">
        <f>+D31-D32</f>
        <v>74.789999999999523</v>
      </c>
      <c r="E33" s="42">
        <f>+E31-E32</f>
        <v>26.490000000000165</v>
      </c>
      <c r="F33" s="42">
        <f>+F31-F32</f>
        <v>120.49000000000014</v>
      </c>
      <c r="G33" s="42">
        <f>+G31-G32</f>
        <v>116.72000000000014</v>
      </c>
      <c r="H33" s="2"/>
      <c r="I33" s="2"/>
    </row>
    <row r="34" spans="1:9" ht="14.25" customHeight="1">
      <c r="A34" s="39">
        <v>12</v>
      </c>
      <c r="B34" s="43" t="s">
        <v>102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2"/>
      <c r="I34" s="2"/>
    </row>
    <row r="35" spans="1:9" ht="16.5" customHeight="1">
      <c r="A35" s="3">
        <v>13</v>
      </c>
      <c r="B35" s="4" t="s">
        <v>87</v>
      </c>
      <c r="C35" s="44">
        <f>+C33-C34</f>
        <v>4.5099999999998941</v>
      </c>
      <c r="D35" s="44">
        <f>+D33-D34</f>
        <v>74.789999999999523</v>
      </c>
      <c r="E35" s="44">
        <f>+E33-E34</f>
        <v>26.490000000000165</v>
      </c>
      <c r="F35" s="44">
        <f>+F33-F34</f>
        <v>120.49000000000014</v>
      </c>
      <c r="G35" s="44">
        <f>+G33-G34</f>
        <v>116.72000000000014</v>
      </c>
      <c r="H35" s="2"/>
      <c r="I35" s="2"/>
    </row>
    <row r="36" spans="1:9" ht="15.75" customHeight="1">
      <c r="A36" s="3">
        <v>14</v>
      </c>
      <c r="B36" s="13" t="s">
        <v>88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2"/>
      <c r="I36" s="2"/>
    </row>
    <row r="37" spans="1:9" ht="18" customHeight="1">
      <c r="A37" s="3">
        <v>15</v>
      </c>
      <c r="B37" s="13" t="s">
        <v>89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2"/>
      <c r="I37" s="2"/>
    </row>
    <row r="38" spans="1:9" ht="33" customHeight="1">
      <c r="A38" s="45">
        <v>16</v>
      </c>
      <c r="B38" s="36" t="s">
        <v>90</v>
      </c>
      <c r="C38" s="30">
        <f>+C35-C36-C37</f>
        <v>4.5099999999998941</v>
      </c>
      <c r="D38" s="30">
        <f>+D35-D36-D37</f>
        <v>74.789999999999523</v>
      </c>
      <c r="E38" s="30">
        <f>+E35-E36-E37</f>
        <v>26.490000000000165</v>
      </c>
      <c r="F38" s="30">
        <f>+F35-F36-F37</f>
        <v>120.49000000000014</v>
      </c>
      <c r="G38" s="30">
        <f>+G35-G36-G37</f>
        <v>116.72000000000014</v>
      </c>
      <c r="H38" s="2"/>
      <c r="I38" s="2"/>
    </row>
    <row r="39" spans="1:9" ht="18.75" customHeight="1">
      <c r="A39" s="3">
        <v>17</v>
      </c>
      <c r="B39" s="13" t="s">
        <v>121</v>
      </c>
      <c r="C39" s="46">
        <v>494.16</v>
      </c>
      <c r="D39" s="46">
        <v>494.16</v>
      </c>
      <c r="E39" s="46">
        <v>494.16</v>
      </c>
      <c r="F39" s="46">
        <v>494.16</v>
      </c>
      <c r="G39" s="46">
        <v>494.16</v>
      </c>
      <c r="H39" s="2"/>
      <c r="I39" s="2"/>
    </row>
    <row r="40" spans="1:9" ht="32.25" customHeight="1">
      <c r="A40" s="3">
        <v>18</v>
      </c>
      <c r="B40" s="15" t="s">
        <v>14</v>
      </c>
      <c r="C40" s="47">
        <v>0</v>
      </c>
      <c r="D40" s="47">
        <v>0</v>
      </c>
      <c r="E40" s="47">
        <v>0</v>
      </c>
      <c r="F40" s="47">
        <v>423.76</v>
      </c>
      <c r="G40" s="48">
        <v>325.77</v>
      </c>
      <c r="H40" s="2"/>
      <c r="I40" s="2"/>
    </row>
    <row r="41" spans="1:9" ht="65.25" customHeight="1">
      <c r="A41" s="3" t="s">
        <v>91</v>
      </c>
      <c r="B41" s="16" t="s">
        <v>5</v>
      </c>
      <c r="C41" s="49">
        <v>0.04</v>
      </c>
      <c r="D41" s="49">
        <v>0.15</v>
      </c>
      <c r="E41" s="49">
        <v>0.05</v>
      </c>
      <c r="F41" s="49">
        <v>0.24</v>
      </c>
      <c r="G41" s="49">
        <v>0.24</v>
      </c>
      <c r="H41" s="2"/>
      <c r="I41" s="2"/>
    </row>
    <row r="42" spans="1:9" ht="63.75" customHeight="1">
      <c r="A42" s="3" t="s">
        <v>92</v>
      </c>
      <c r="B42" s="50" t="s">
        <v>6</v>
      </c>
      <c r="C42" s="49">
        <v>0.04</v>
      </c>
      <c r="D42" s="49">
        <v>0.15</v>
      </c>
      <c r="E42" s="49">
        <v>0.05</v>
      </c>
      <c r="F42" s="49">
        <v>0.24</v>
      </c>
      <c r="G42" s="49">
        <v>0.24</v>
      </c>
      <c r="H42" s="2"/>
      <c r="I42" s="2"/>
    </row>
    <row r="43" spans="1:9" ht="15.75" customHeight="1">
      <c r="A43" s="51" t="s">
        <v>40</v>
      </c>
      <c r="B43" s="52" t="s">
        <v>93</v>
      </c>
      <c r="C43" s="53"/>
      <c r="D43" s="53"/>
      <c r="E43" s="53"/>
      <c r="F43" s="53"/>
      <c r="G43" s="53"/>
      <c r="H43" s="2"/>
      <c r="I43" s="2"/>
    </row>
    <row r="44" spans="1:9" ht="15.75">
      <c r="A44" s="51">
        <v>1</v>
      </c>
      <c r="B44" s="54" t="s">
        <v>8</v>
      </c>
      <c r="C44" s="55"/>
      <c r="D44" s="55"/>
      <c r="E44" s="55"/>
      <c r="F44" s="55"/>
      <c r="G44" s="55"/>
      <c r="H44" s="2"/>
      <c r="I44" s="2"/>
    </row>
    <row r="45" spans="1:9" ht="15">
      <c r="A45" s="56"/>
      <c r="B45" s="57" t="s">
        <v>17</v>
      </c>
      <c r="C45" s="55" t="s">
        <v>126</v>
      </c>
      <c r="D45" s="55" t="s">
        <v>125</v>
      </c>
      <c r="E45" s="55" t="s">
        <v>113</v>
      </c>
      <c r="F45" s="55" t="s">
        <v>126</v>
      </c>
      <c r="G45" s="55" t="s">
        <v>113</v>
      </c>
      <c r="H45" s="2"/>
      <c r="I45" s="2"/>
    </row>
    <row r="46" spans="1:9" ht="15">
      <c r="A46" s="114"/>
      <c r="B46" s="60" t="s">
        <v>18</v>
      </c>
      <c r="C46" s="59">
        <v>62.18</v>
      </c>
      <c r="D46" s="59">
        <v>62.2</v>
      </c>
      <c r="E46" s="59">
        <v>62.57</v>
      </c>
      <c r="F46" s="59">
        <v>62.18</v>
      </c>
      <c r="G46" s="59">
        <v>62.57</v>
      </c>
      <c r="H46" s="2"/>
      <c r="I46" s="2"/>
    </row>
    <row r="47" spans="1:9" ht="15.75">
      <c r="A47" s="61">
        <v>2</v>
      </c>
      <c r="B47" s="62" t="s">
        <v>19</v>
      </c>
      <c r="C47" s="59"/>
      <c r="D47" s="59"/>
      <c r="E47" s="59"/>
      <c r="F47" s="59"/>
      <c r="G47" s="59"/>
      <c r="H47" s="2"/>
      <c r="I47" s="2"/>
    </row>
    <row r="48" spans="1:9" ht="15">
      <c r="A48" s="56"/>
      <c r="B48" s="57" t="s">
        <v>15</v>
      </c>
      <c r="C48" s="63"/>
      <c r="D48" s="63" t="s">
        <v>103</v>
      </c>
      <c r="E48" s="63" t="s">
        <v>103</v>
      </c>
      <c r="F48" s="63" t="s">
        <v>103</v>
      </c>
      <c r="G48" s="63" t="s">
        <v>103</v>
      </c>
      <c r="H48" s="2"/>
      <c r="I48" s="2"/>
    </row>
    <row r="49" spans="1:9" ht="15">
      <c r="A49" s="56"/>
      <c r="B49" s="57" t="s">
        <v>9</v>
      </c>
      <c r="C49" s="63"/>
      <c r="D49" s="63" t="s">
        <v>103</v>
      </c>
      <c r="E49" s="63" t="s">
        <v>103</v>
      </c>
      <c r="F49" s="63" t="s">
        <v>103</v>
      </c>
      <c r="G49" s="63" t="s">
        <v>103</v>
      </c>
      <c r="H49" s="2"/>
      <c r="I49" s="2"/>
    </row>
    <row r="50" spans="1:9" ht="30">
      <c r="A50" s="56"/>
      <c r="B50" s="62" t="s">
        <v>10</v>
      </c>
      <c r="C50" s="58"/>
      <c r="D50" s="58"/>
      <c r="E50" s="58"/>
      <c r="F50" s="58"/>
      <c r="G50" s="58"/>
      <c r="H50" s="2"/>
      <c r="I50" s="2"/>
    </row>
    <row r="51" spans="1:9" ht="30">
      <c r="A51" s="56"/>
      <c r="B51" s="64" t="s">
        <v>11</v>
      </c>
      <c r="C51" s="63"/>
      <c r="D51" s="63" t="s">
        <v>103</v>
      </c>
      <c r="E51" s="63" t="s">
        <v>103</v>
      </c>
      <c r="F51" s="63" t="s">
        <v>103</v>
      </c>
      <c r="G51" s="63" t="s">
        <v>103</v>
      </c>
      <c r="H51" s="2"/>
      <c r="I51" s="2"/>
    </row>
    <row r="52" spans="1:9" ht="15">
      <c r="A52" s="56"/>
      <c r="B52" s="57" t="s">
        <v>16</v>
      </c>
      <c r="C52" s="58">
        <v>18688438</v>
      </c>
      <c r="D52" s="58">
        <v>18677277</v>
      </c>
      <c r="E52" s="58">
        <v>18496435</v>
      </c>
      <c r="F52" s="58">
        <v>18688438</v>
      </c>
      <c r="G52" s="58">
        <v>18496435</v>
      </c>
      <c r="H52" s="2"/>
      <c r="I52" s="2"/>
    </row>
    <row r="53" spans="1:9" ht="30">
      <c r="A53" s="56"/>
      <c r="B53" s="62" t="s">
        <v>12</v>
      </c>
      <c r="C53" s="59">
        <v>100</v>
      </c>
      <c r="D53" s="59">
        <v>100</v>
      </c>
      <c r="E53" s="59">
        <v>100</v>
      </c>
      <c r="F53" s="59">
        <v>100</v>
      </c>
      <c r="G53" s="59">
        <v>100</v>
      </c>
      <c r="H53" s="2"/>
      <c r="I53" s="2"/>
    </row>
    <row r="54" spans="1:9" ht="75.75" customHeight="1">
      <c r="A54" s="65"/>
      <c r="B54" s="66" t="s">
        <v>13</v>
      </c>
      <c r="C54" s="67">
        <v>37.82</v>
      </c>
      <c r="D54" s="67">
        <v>37.799999999999997</v>
      </c>
      <c r="E54" s="67">
        <v>37.43</v>
      </c>
      <c r="F54" s="67">
        <v>37.82</v>
      </c>
      <c r="G54" s="67">
        <v>37.43</v>
      </c>
      <c r="H54" s="2"/>
      <c r="I54" s="2"/>
    </row>
    <row r="55" spans="1:9" ht="15">
      <c r="A55" s="68"/>
      <c r="B55" s="69"/>
      <c r="C55" s="70"/>
      <c r="D55" s="70"/>
      <c r="E55" s="70"/>
      <c r="F55" s="70"/>
      <c r="G55" s="70"/>
      <c r="H55" s="2"/>
      <c r="I55" s="2"/>
    </row>
    <row r="56" spans="1:9" ht="15">
      <c r="A56" s="68"/>
      <c r="B56" s="69"/>
      <c r="C56" s="70"/>
      <c r="D56" s="70"/>
      <c r="E56" s="70"/>
      <c r="F56" s="70"/>
      <c r="G56" s="70"/>
      <c r="H56" s="2"/>
      <c r="I56" s="2"/>
    </row>
    <row r="57" spans="1:9" ht="15.75">
      <c r="A57" s="71"/>
      <c r="B57" s="2"/>
      <c r="C57" s="2"/>
      <c r="D57" s="2"/>
      <c r="E57" s="2"/>
      <c r="F57" s="2"/>
      <c r="G57" s="72"/>
      <c r="H57" s="2"/>
      <c r="I57" s="2"/>
    </row>
    <row r="58" spans="1:9" ht="15.75">
      <c r="A58" s="12"/>
      <c r="B58" s="4" t="s">
        <v>94</v>
      </c>
      <c r="C58" s="128" t="s">
        <v>132</v>
      </c>
      <c r="D58" s="129"/>
      <c r="E58" s="2"/>
      <c r="F58" s="2"/>
      <c r="G58" s="72"/>
      <c r="H58" s="2"/>
      <c r="I58" s="2"/>
    </row>
    <row r="59" spans="1:9" ht="15.75">
      <c r="A59" s="73"/>
      <c r="B59" s="24"/>
      <c r="C59" s="130"/>
      <c r="D59" s="131"/>
      <c r="E59" s="2"/>
      <c r="F59" s="2"/>
      <c r="G59" s="72"/>
      <c r="H59" s="2"/>
      <c r="I59" s="2"/>
    </row>
    <row r="60" spans="1:9" ht="15.75">
      <c r="A60" s="74" t="s">
        <v>47</v>
      </c>
      <c r="B60" s="75" t="s">
        <v>95</v>
      </c>
      <c r="C60" s="120"/>
      <c r="D60" s="121"/>
      <c r="E60" s="2"/>
      <c r="F60" s="2"/>
      <c r="G60" s="72"/>
      <c r="H60" s="2"/>
      <c r="I60" s="2"/>
    </row>
    <row r="61" spans="1:9" ht="15.75">
      <c r="A61" s="76"/>
      <c r="B61" s="77"/>
      <c r="C61" s="120"/>
      <c r="D61" s="121"/>
      <c r="E61" s="2"/>
      <c r="F61" s="2"/>
      <c r="G61" s="72"/>
      <c r="H61" s="2"/>
      <c r="I61" s="2"/>
    </row>
    <row r="62" spans="1:9" ht="15.75">
      <c r="A62" s="76"/>
      <c r="B62" s="77" t="s">
        <v>96</v>
      </c>
      <c r="C62" s="120" t="s">
        <v>101</v>
      </c>
      <c r="D62" s="121"/>
      <c r="E62" s="2"/>
      <c r="F62" s="2"/>
      <c r="G62" s="72"/>
      <c r="H62" s="2"/>
      <c r="I62" s="2"/>
    </row>
    <row r="63" spans="1:9" ht="15.75">
      <c r="A63" s="76"/>
      <c r="B63" s="77" t="s">
        <v>97</v>
      </c>
      <c r="C63" s="120" t="s">
        <v>101</v>
      </c>
      <c r="D63" s="121"/>
      <c r="E63" s="2"/>
      <c r="F63" s="2"/>
      <c r="G63" s="72"/>
      <c r="H63" s="2"/>
      <c r="I63" s="2"/>
    </row>
    <row r="64" spans="1:9" ht="15.75">
      <c r="A64" s="76"/>
      <c r="B64" s="77" t="s">
        <v>98</v>
      </c>
      <c r="C64" s="120" t="s">
        <v>101</v>
      </c>
      <c r="D64" s="121"/>
      <c r="E64" s="2"/>
      <c r="F64" s="2"/>
      <c r="G64" s="72"/>
      <c r="H64" s="2"/>
      <c r="I64" s="2"/>
    </row>
    <row r="65" spans="1:9" ht="15.75">
      <c r="A65" s="37"/>
      <c r="B65" s="17" t="s">
        <v>99</v>
      </c>
      <c r="C65" s="123" t="s">
        <v>101</v>
      </c>
      <c r="D65" s="124"/>
      <c r="E65" s="2"/>
      <c r="F65" s="2"/>
      <c r="G65" s="72"/>
      <c r="H65" s="2"/>
      <c r="I65" s="2"/>
    </row>
    <row r="66" spans="1:9" ht="15.75">
      <c r="A66" s="78"/>
      <c r="B66" s="79"/>
      <c r="C66" s="78"/>
      <c r="D66" s="78"/>
      <c r="E66" s="2"/>
      <c r="F66" s="2"/>
      <c r="G66" s="72"/>
      <c r="H66" s="2"/>
      <c r="I66" s="2"/>
    </row>
    <row r="67" spans="1:9" ht="15.75">
      <c r="A67" s="71"/>
      <c r="B67" s="122" t="s">
        <v>73</v>
      </c>
      <c r="C67" s="122"/>
      <c r="D67" s="122"/>
      <c r="E67" s="80"/>
      <c r="F67" s="81"/>
      <c r="G67" s="2"/>
      <c r="H67" s="2"/>
      <c r="I67" s="2"/>
    </row>
    <row r="68" spans="1:9" ht="15.75">
      <c r="A68" s="71"/>
      <c r="B68" s="122" t="s">
        <v>127</v>
      </c>
      <c r="C68" s="122"/>
      <c r="D68" s="122"/>
      <c r="E68" s="80"/>
      <c r="F68" s="81"/>
      <c r="G68" s="2"/>
      <c r="H68" s="2"/>
      <c r="I68" s="2"/>
    </row>
    <row r="69" spans="1:9" ht="15">
      <c r="A69" s="71"/>
      <c r="B69" s="2"/>
      <c r="C69" s="2"/>
      <c r="D69" s="2"/>
      <c r="E69" s="2"/>
      <c r="F69" s="2"/>
      <c r="G69" s="2"/>
      <c r="H69" s="2"/>
      <c r="I69" s="2"/>
    </row>
    <row r="70" spans="1:9" ht="30">
      <c r="A70" s="71"/>
      <c r="B70" s="82" t="s">
        <v>112</v>
      </c>
      <c r="C70" s="83" t="s">
        <v>128</v>
      </c>
      <c r="D70" s="83" t="s">
        <v>104</v>
      </c>
      <c r="E70" s="2"/>
      <c r="F70" s="2"/>
      <c r="G70" s="2"/>
      <c r="H70" s="2"/>
      <c r="I70" s="2"/>
    </row>
    <row r="71" spans="1:9" ht="15.75">
      <c r="A71" s="71"/>
      <c r="B71" s="85" t="s">
        <v>72</v>
      </c>
      <c r="C71" s="84"/>
      <c r="D71" s="84"/>
      <c r="E71" s="2"/>
      <c r="F71" s="2"/>
      <c r="G71" s="86"/>
      <c r="H71" s="2"/>
      <c r="I71" s="2"/>
    </row>
    <row r="72" spans="1:9" ht="15.75">
      <c r="A72" s="71"/>
      <c r="B72" s="84"/>
      <c r="C72" s="84"/>
      <c r="D72" s="84"/>
      <c r="E72" s="87"/>
      <c r="F72" s="88"/>
      <c r="G72" s="86"/>
      <c r="H72" s="2"/>
      <c r="I72" s="2"/>
    </row>
    <row r="73" spans="1:9" ht="15.75">
      <c r="A73" s="71"/>
      <c r="B73" s="85" t="s">
        <v>71</v>
      </c>
      <c r="C73" s="84"/>
      <c r="D73" s="84"/>
      <c r="E73" s="87"/>
      <c r="F73" s="88"/>
      <c r="G73" s="86"/>
      <c r="H73" s="2"/>
      <c r="I73" s="2"/>
    </row>
    <row r="74" spans="1:9" ht="15.75">
      <c r="A74" s="71"/>
      <c r="B74" s="84" t="s">
        <v>70</v>
      </c>
      <c r="C74" s="84">
        <v>556.03</v>
      </c>
      <c r="D74" s="84">
        <v>556.03</v>
      </c>
      <c r="E74" s="88"/>
      <c r="F74" s="88"/>
      <c r="G74" s="86"/>
      <c r="H74" s="2"/>
      <c r="I74" s="2"/>
    </row>
    <row r="75" spans="1:9" ht="15.75">
      <c r="A75" s="71"/>
      <c r="B75" s="84" t="s">
        <v>69</v>
      </c>
      <c r="C75" s="104">
        <v>446.26</v>
      </c>
      <c r="D75" s="104">
        <v>325.77</v>
      </c>
      <c r="E75" s="8"/>
      <c r="F75" s="88"/>
      <c r="G75" s="86"/>
      <c r="H75" s="2"/>
      <c r="I75" s="2"/>
    </row>
    <row r="76" spans="1:9" ht="15.75">
      <c r="A76" s="71"/>
      <c r="B76" s="84" t="s">
        <v>41</v>
      </c>
      <c r="C76" s="84"/>
      <c r="D76" s="84"/>
      <c r="E76" s="8"/>
      <c r="F76" s="88"/>
      <c r="G76" s="86"/>
      <c r="H76" s="2"/>
      <c r="I76" s="2"/>
    </row>
    <row r="77" spans="1:9" ht="15.75">
      <c r="A77" s="2"/>
      <c r="B77" s="89" t="s">
        <v>100</v>
      </c>
      <c r="C77" s="90">
        <f>C74+C75</f>
        <v>1002.29</v>
      </c>
      <c r="D77" s="90">
        <f>D74+D75</f>
        <v>881.8</v>
      </c>
      <c r="E77" s="2"/>
      <c r="F77" s="2"/>
      <c r="G77" s="2"/>
      <c r="H77" s="2"/>
      <c r="I77" s="2"/>
    </row>
    <row r="78" spans="1:9" ht="15">
      <c r="A78" s="2"/>
      <c r="B78" s="84"/>
      <c r="C78" s="84"/>
      <c r="D78" s="84"/>
      <c r="E78" s="2"/>
      <c r="F78" s="2"/>
      <c r="G78" s="2"/>
      <c r="H78" s="2"/>
      <c r="I78" s="2"/>
    </row>
    <row r="79" spans="1:9" ht="15">
      <c r="A79" s="2"/>
      <c r="B79" s="85" t="s">
        <v>68</v>
      </c>
      <c r="C79" s="84"/>
      <c r="D79" s="84">
        <v>0</v>
      </c>
      <c r="E79" s="2"/>
      <c r="F79" s="2"/>
      <c r="G79" s="2"/>
      <c r="H79" s="2"/>
      <c r="I79" s="2"/>
    </row>
    <row r="80" spans="1:9" ht="15">
      <c r="A80" s="2"/>
      <c r="B80" s="85"/>
      <c r="C80" s="84"/>
      <c r="D80" s="84"/>
      <c r="E80" s="2"/>
      <c r="F80" s="2"/>
      <c r="G80" s="2"/>
      <c r="H80" s="2"/>
      <c r="I80" s="2"/>
    </row>
    <row r="81" spans="1:9" ht="15">
      <c r="A81" s="2"/>
      <c r="B81" s="85" t="s">
        <v>67</v>
      </c>
      <c r="C81" s="84"/>
      <c r="D81" s="84"/>
      <c r="E81" s="2"/>
      <c r="F81" s="2"/>
      <c r="G81" s="2"/>
      <c r="H81" s="2"/>
      <c r="I81" s="2"/>
    </row>
    <row r="82" spans="1:9" ht="15">
      <c r="A82" s="2"/>
      <c r="B82" s="84" t="s">
        <v>42</v>
      </c>
      <c r="C82" s="84">
        <v>1021.24</v>
      </c>
      <c r="D82" s="84">
        <v>117.14</v>
      </c>
      <c r="E82" s="2"/>
      <c r="F82" s="2"/>
      <c r="G82" s="2"/>
      <c r="H82" s="2"/>
      <c r="I82" s="2"/>
    </row>
    <row r="83" spans="1:9" ht="15">
      <c r="A83" s="2"/>
      <c r="B83" s="84" t="s">
        <v>66</v>
      </c>
      <c r="C83" s="84">
        <v>64.8</v>
      </c>
      <c r="D83" s="84">
        <v>46.89</v>
      </c>
      <c r="E83" s="2"/>
      <c r="F83" s="2"/>
      <c r="G83" s="2"/>
      <c r="H83" s="2"/>
      <c r="I83" s="2"/>
    </row>
    <row r="84" spans="1:9" ht="15">
      <c r="A84" s="2"/>
      <c r="B84" s="84" t="s">
        <v>65</v>
      </c>
      <c r="C84" s="84">
        <v>1.19</v>
      </c>
      <c r="D84" s="84">
        <v>2.0699999999999998</v>
      </c>
      <c r="E84" s="2"/>
      <c r="F84" s="2"/>
      <c r="G84" s="2"/>
      <c r="H84" s="2"/>
      <c r="I84" s="2"/>
    </row>
    <row r="85" spans="1:9" ht="15">
      <c r="A85" s="2"/>
      <c r="B85" s="84" t="s">
        <v>64</v>
      </c>
      <c r="C85" s="84">
        <v>0</v>
      </c>
      <c r="D85" s="84">
        <v>0</v>
      </c>
      <c r="E85" s="2"/>
      <c r="F85" s="2"/>
      <c r="G85" s="2"/>
      <c r="H85" s="2"/>
      <c r="I85" s="2"/>
    </row>
    <row r="86" spans="1:9" ht="15.75">
      <c r="A86" s="2"/>
      <c r="B86" s="89" t="s">
        <v>74</v>
      </c>
      <c r="C86" s="95">
        <f>SUM(C82:C85)</f>
        <v>1087.23</v>
      </c>
      <c r="D86" s="95">
        <f>SUM(D82:D84)</f>
        <v>166.1</v>
      </c>
      <c r="E86" s="2"/>
      <c r="F86" s="2"/>
      <c r="G86" s="2"/>
      <c r="H86" s="2"/>
      <c r="I86" s="2"/>
    </row>
    <row r="87" spans="1:9" ht="15">
      <c r="A87" s="2"/>
      <c r="B87" s="84"/>
      <c r="C87" s="84"/>
      <c r="D87" s="84"/>
      <c r="E87" s="2"/>
      <c r="F87" s="2"/>
      <c r="G87" s="2"/>
      <c r="H87" s="2"/>
      <c r="I87" s="2"/>
    </row>
    <row r="88" spans="1:9" ht="15">
      <c r="A88" s="2"/>
      <c r="B88" s="85" t="s">
        <v>63</v>
      </c>
      <c r="C88" s="84"/>
      <c r="D88" s="84"/>
      <c r="E88" s="2"/>
      <c r="F88" s="2"/>
      <c r="G88" s="2"/>
      <c r="H88" s="2"/>
      <c r="I88" s="2"/>
    </row>
    <row r="89" spans="1:9" ht="15">
      <c r="A89" s="2"/>
      <c r="B89" s="84" t="s">
        <v>43</v>
      </c>
      <c r="C89" s="105">
        <v>1592.1</v>
      </c>
      <c r="D89" s="105">
        <v>1209.5</v>
      </c>
      <c r="E89" s="2"/>
      <c r="F89" s="2"/>
      <c r="G89" s="2"/>
      <c r="H89" s="2"/>
      <c r="I89" s="2"/>
    </row>
    <row r="90" spans="1:9" ht="15">
      <c r="A90" s="2"/>
      <c r="B90" s="84" t="s">
        <v>44</v>
      </c>
      <c r="C90" s="84">
        <v>975.6</v>
      </c>
      <c r="D90" s="84">
        <v>184.34</v>
      </c>
      <c r="E90" s="2"/>
      <c r="F90" s="2"/>
      <c r="G90" s="2"/>
      <c r="H90" s="2"/>
      <c r="I90" s="2"/>
    </row>
    <row r="91" spans="1:9" ht="15">
      <c r="A91" s="2"/>
      <c r="B91" s="84" t="s">
        <v>45</v>
      </c>
      <c r="C91" s="84">
        <v>202.37</v>
      </c>
      <c r="D91" s="84">
        <v>122.61</v>
      </c>
      <c r="E91" s="2"/>
      <c r="F91" s="2"/>
      <c r="G91" s="2"/>
      <c r="H91" s="2"/>
      <c r="I91" s="2"/>
    </row>
    <row r="92" spans="1:9" ht="15">
      <c r="A92" s="2"/>
      <c r="B92" s="84" t="s">
        <v>46</v>
      </c>
      <c r="C92" s="84">
        <v>53.44</v>
      </c>
      <c r="D92" s="84">
        <v>69.650000000000006</v>
      </c>
      <c r="E92" s="2"/>
      <c r="F92" s="2"/>
      <c r="G92" s="2"/>
      <c r="H92" s="2"/>
      <c r="I92" s="2"/>
    </row>
    <row r="93" spans="1:9" ht="15.75">
      <c r="A93" s="2"/>
      <c r="B93" s="93" t="s">
        <v>75</v>
      </c>
      <c r="C93" s="106">
        <f>SUM(C89:C92)</f>
        <v>2823.5099999999998</v>
      </c>
      <c r="D93" s="106">
        <f>SUM(D89:D92)</f>
        <v>1586.1</v>
      </c>
      <c r="E93" s="2"/>
      <c r="F93" s="2"/>
      <c r="G93" s="2"/>
      <c r="H93" s="2"/>
      <c r="I93" s="2"/>
    </row>
    <row r="94" spans="1:9" ht="15">
      <c r="A94" s="2"/>
      <c r="B94" s="84"/>
      <c r="C94" s="84"/>
      <c r="D94" s="84"/>
      <c r="E94" s="2"/>
      <c r="F94" s="2"/>
      <c r="G94" s="2"/>
      <c r="H94" s="2"/>
      <c r="I94" s="2"/>
    </row>
    <row r="95" spans="1:9" ht="15.75" thickBot="1">
      <c r="A95" s="2"/>
      <c r="B95" s="94" t="s">
        <v>58</v>
      </c>
      <c r="C95" s="107">
        <f>C77+C86+C93</f>
        <v>4913.03</v>
      </c>
      <c r="D95" s="107">
        <f>D77+D86+D93</f>
        <v>2634</v>
      </c>
      <c r="E95" s="2"/>
      <c r="F95" s="2"/>
      <c r="G95" s="2"/>
      <c r="H95" s="2"/>
      <c r="I95" s="2"/>
    </row>
    <row r="96" spans="1:9" ht="15.75" thickTop="1">
      <c r="A96" s="2"/>
      <c r="B96" s="85" t="s">
        <v>62</v>
      </c>
      <c r="C96" s="84"/>
      <c r="D96" s="84"/>
      <c r="E96" s="2"/>
      <c r="F96" s="2"/>
      <c r="G96" s="2"/>
      <c r="H96" s="2"/>
      <c r="I96" s="2"/>
    </row>
    <row r="97" spans="1:9" ht="15">
      <c r="A97" s="2"/>
      <c r="B97" s="85" t="s">
        <v>61</v>
      </c>
      <c r="C97" s="84"/>
      <c r="D97" s="84"/>
      <c r="E97" s="2"/>
      <c r="F97" s="2"/>
      <c r="G97" s="2"/>
      <c r="H97" s="2"/>
      <c r="I97" s="2"/>
    </row>
    <row r="98" spans="1:9" ht="15">
      <c r="A98" s="2"/>
      <c r="B98" s="84" t="s">
        <v>48</v>
      </c>
      <c r="C98" s="105">
        <v>1946.98</v>
      </c>
      <c r="D98" s="105">
        <v>868.53</v>
      </c>
      <c r="E98" s="2"/>
      <c r="F98" s="2"/>
      <c r="G98" s="2"/>
      <c r="H98" s="2"/>
      <c r="I98" s="2"/>
    </row>
    <row r="99" spans="1:9" ht="15">
      <c r="A99" s="2"/>
      <c r="B99" s="84" t="s">
        <v>49</v>
      </c>
      <c r="C99" s="84">
        <v>0</v>
      </c>
      <c r="D99" s="84">
        <v>0</v>
      </c>
      <c r="E99" s="2"/>
      <c r="F99" s="2"/>
      <c r="G99" s="2"/>
      <c r="H99" s="2"/>
      <c r="I99" s="2"/>
    </row>
    <row r="100" spans="1:9" ht="15">
      <c r="A100" s="2"/>
      <c r="B100" s="84" t="s">
        <v>50</v>
      </c>
      <c r="C100" s="84">
        <v>0</v>
      </c>
      <c r="D100" s="84">
        <v>0</v>
      </c>
      <c r="E100" s="2"/>
      <c r="F100" s="2"/>
      <c r="G100" s="2"/>
      <c r="H100" s="2"/>
      <c r="I100" s="2"/>
    </row>
    <row r="101" spans="1:9" ht="15">
      <c r="A101" s="2"/>
      <c r="B101" s="84" t="s">
        <v>60</v>
      </c>
      <c r="C101" s="92">
        <v>22.95</v>
      </c>
      <c r="D101" s="92">
        <v>17.12</v>
      </c>
      <c r="E101" s="2"/>
      <c r="F101" s="2"/>
      <c r="G101" s="2"/>
      <c r="H101" s="2"/>
      <c r="I101" s="2"/>
    </row>
    <row r="102" spans="1:9" ht="15">
      <c r="A102" s="2"/>
      <c r="B102" s="84" t="s">
        <v>51</v>
      </c>
      <c r="C102" s="92">
        <v>1.35</v>
      </c>
      <c r="D102" s="92">
        <v>0.98</v>
      </c>
      <c r="E102" s="2"/>
      <c r="F102" s="2"/>
      <c r="G102" s="2"/>
      <c r="H102" s="2"/>
      <c r="I102" s="2"/>
    </row>
    <row r="103" spans="1:9" ht="15.75">
      <c r="A103" s="2"/>
      <c r="B103" s="89" t="s">
        <v>76</v>
      </c>
      <c r="C103" s="95">
        <f>SUM(C98:C102)</f>
        <v>1971.28</v>
      </c>
      <c r="D103" s="95">
        <f>SUM(D98:D102)</f>
        <v>886.63</v>
      </c>
      <c r="E103" s="2"/>
      <c r="F103" s="2"/>
      <c r="G103" s="2"/>
      <c r="H103" s="2"/>
      <c r="I103" s="2"/>
    </row>
    <row r="104" spans="1:9" ht="15">
      <c r="A104" s="2"/>
      <c r="B104" s="84"/>
      <c r="C104" s="84"/>
      <c r="D104" s="84"/>
      <c r="E104" s="2"/>
      <c r="F104" s="2"/>
      <c r="G104" s="2"/>
      <c r="H104" s="2"/>
      <c r="I104" s="2"/>
    </row>
    <row r="105" spans="1:9" ht="15">
      <c r="A105" s="2"/>
      <c r="B105" s="85" t="s">
        <v>59</v>
      </c>
      <c r="C105" s="84"/>
      <c r="D105" s="84"/>
      <c r="E105" s="2"/>
      <c r="F105" s="2"/>
      <c r="G105" s="2"/>
      <c r="H105" s="2"/>
      <c r="I105" s="2"/>
    </row>
    <row r="106" spans="1:9" ht="15">
      <c r="A106" s="2"/>
      <c r="B106" s="84" t="s">
        <v>52</v>
      </c>
      <c r="C106" s="84">
        <v>0</v>
      </c>
      <c r="D106" s="84">
        <v>0</v>
      </c>
      <c r="E106" s="2"/>
      <c r="F106" s="2"/>
      <c r="G106" s="2"/>
      <c r="H106" s="2"/>
      <c r="I106" s="2"/>
    </row>
    <row r="107" spans="1:9" ht="15">
      <c r="A107" s="2"/>
      <c r="B107" s="84" t="s">
        <v>53</v>
      </c>
      <c r="C107" s="84">
        <v>1048.32</v>
      </c>
      <c r="D107" s="84">
        <v>668.07</v>
      </c>
      <c r="E107" s="2"/>
      <c r="F107" s="2"/>
      <c r="G107" s="2"/>
      <c r="H107" s="2"/>
      <c r="I107" s="2"/>
    </row>
    <row r="108" spans="1:9" ht="15">
      <c r="A108" s="2"/>
      <c r="B108" s="84" t="s">
        <v>54</v>
      </c>
      <c r="C108" s="92">
        <v>1576.83</v>
      </c>
      <c r="D108" s="92">
        <v>864.72</v>
      </c>
      <c r="E108" s="2"/>
      <c r="F108" s="2"/>
      <c r="G108" s="2"/>
      <c r="H108" s="2"/>
      <c r="I108" s="2"/>
    </row>
    <row r="109" spans="1:9" ht="15">
      <c r="A109" s="2"/>
      <c r="B109" s="84" t="s">
        <v>55</v>
      </c>
      <c r="C109" s="84">
        <v>33.549999999999997</v>
      </c>
      <c r="D109" s="84">
        <v>83.81</v>
      </c>
      <c r="E109" s="2"/>
      <c r="F109" s="2"/>
      <c r="G109" s="2"/>
      <c r="H109" s="2"/>
      <c r="I109" s="2"/>
    </row>
    <row r="110" spans="1:9" ht="15">
      <c r="A110" s="2"/>
      <c r="B110" s="84" t="s">
        <v>56</v>
      </c>
      <c r="C110" s="84">
        <v>19.36</v>
      </c>
      <c r="D110" s="84">
        <v>130.77000000000001</v>
      </c>
      <c r="E110" s="2"/>
      <c r="F110" s="2"/>
      <c r="G110" s="2"/>
      <c r="H110" s="2"/>
      <c r="I110" s="2"/>
    </row>
    <row r="111" spans="1:9" ht="15">
      <c r="A111" s="2"/>
      <c r="B111" s="84" t="s">
        <v>57</v>
      </c>
      <c r="C111" s="84">
        <v>263.69</v>
      </c>
      <c r="D111" s="84">
        <v>0</v>
      </c>
      <c r="E111" s="2"/>
      <c r="F111" s="2"/>
      <c r="G111" s="2"/>
      <c r="H111" s="2"/>
      <c r="I111" s="2"/>
    </row>
    <row r="112" spans="1:9" ht="15.75">
      <c r="A112" s="2"/>
      <c r="B112" s="89" t="s">
        <v>77</v>
      </c>
      <c r="C112" s="91">
        <f>SUM(C106:C111)</f>
        <v>2941.75</v>
      </c>
      <c r="D112" s="91">
        <f>SUM(D106:D111)</f>
        <v>1747.37</v>
      </c>
      <c r="E112" s="2"/>
      <c r="F112" s="2"/>
      <c r="G112" s="2"/>
      <c r="H112" s="2"/>
      <c r="I112" s="2"/>
    </row>
    <row r="113" spans="1:9" ht="15">
      <c r="A113" s="2"/>
      <c r="B113" s="96" t="s">
        <v>58</v>
      </c>
      <c r="C113" s="115">
        <f>C112+C103</f>
        <v>4913.03</v>
      </c>
      <c r="D113" s="115">
        <f>D112+D103</f>
        <v>2634</v>
      </c>
      <c r="E113" s="2"/>
      <c r="F113" s="2"/>
      <c r="G113" s="2"/>
      <c r="H113" s="2"/>
      <c r="I113" s="2"/>
    </row>
    <row r="114" spans="1:9" ht="1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5.75">
      <c r="A115" s="110" t="s">
        <v>119</v>
      </c>
      <c r="B115" s="118"/>
      <c r="C115" s="119"/>
      <c r="D115" s="119"/>
      <c r="E115" s="119"/>
      <c r="F115" s="119"/>
      <c r="G115" s="98"/>
      <c r="H115" s="8"/>
      <c r="I115" s="8"/>
    </row>
    <row r="116" spans="1:9" ht="17.25" customHeight="1">
      <c r="A116" s="99">
        <v>1</v>
      </c>
      <c r="B116" s="133" t="s">
        <v>117</v>
      </c>
      <c r="C116" s="133"/>
      <c r="D116" s="133"/>
      <c r="E116" s="133"/>
      <c r="F116" s="133"/>
      <c r="G116" s="133"/>
      <c r="H116" s="133"/>
      <c r="I116" s="133"/>
    </row>
    <row r="117" spans="1:9" ht="15.75" customHeight="1">
      <c r="A117" s="99"/>
      <c r="B117" s="108" t="s">
        <v>129</v>
      </c>
      <c r="C117" s="108"/>
      <c r="D117" s="108"/>
      <c r="E117" s="108"/>
      <c r="F117" s="108"/>
      <c r="G117" s="108"/>
      <c r="H117" s="108"/>
      <c r="I117" s="108"/>
    </row>
    <row r="118" spans="1:9" ht="17.25" customHeight="1">
      <c r="A118" s="99">
        <v>2</v>
      </c>
      <c r="B118" s="134" t="s">
        <v>131</v>
      </c>
      <c r="C118" s="134"/>
      <c r="D118" s="134"/>
      <c r="E118" s="134"/>
      <c r="F118" s="134"/>
      <c r="G118" s="134"/>
      <c r="H118" s="135"/>
      <c r="I118" s="135"/>
    </row>
    <row r="119" spans="1:9" ht="15.75" customHeight="1">
      <c r="A119" s="100">
        <v>3</v>
      </c>
      <c r="B119" s="136" t="s">
        <v>107</v>
      </c>
      <c r="C119" s="136"/>
      <c r="D119" s="136"/>
      <c r="E119" s="136"/>
      <c r="F119" s="136"/>
      <c r="G119" s="136"/>
      <c r="H119" s="136"/>
      <c r="I119" s="109"/>
    </row>
    <row r="120" spans="1:9" ht="15.75" customHeight="1">
      <c r="A120" s="100"/>
      <c r="B120" s="136"/>
      <c r="C120" s="136"/>
      <c r="D120" s="136"/>
      <c r="E120" s="136"/>
      <c r="F120" s="136"/>
      <c r="G120" s="136"/>
      <c r="H120" s="136"/>
      <c r="I120" s="109"/>
    </row>
    <row r="121" spans="1:9" ht="17.25" customHeight="1">
      <c r="A121" s="100">
        <v>4</v>
      </c>
      <c r="B121" s="134" t="s">
        <v>106</v>
      </c>
      <c r="C121" s="134"/>
      <c r="D121" s="134"/>
      <c r="E121" s="134"/>
      <c r="F121" s="134"/>
      <c r="G121" s="134"/>
      <c r="H121" s="135"/>
      <c r="I121" s="135"/>
    </row>
    <row r="122" spans="1:9" ht="16.5" customHeight="1">
      <c r="A122" s="100">
        <v>5</v>
      </c>
      <c r="B122" s="137" t="s">
        <v>120</v>
      </c>
      <c r="C122" s="137"/>
      <c r="D122" s="137"/>
      <c r="E122" s="137"/>
      <c r="F122" s="137"/>
      <c r="G122" s="137"/>
      <c r="H122" s="137"/>
      <c r="I122" s="109"/>
    </row>
    <row r="123" spans="1:9" ht="16.5" customHeight="1">
      <c r="A123" s="100"/>
      <c r="B123" s="136" t="s">
        <v>118</v>
      </c>
      <c r="C123" s="136"/>
      <c r="D123" s="136"/>
      <c r="E123" s="136"/>
      <c r="F123" s="136"/>
      <c r="G123" s="136"/>
      <c r="H123" s="136"/>
      <c r="I123" s="136"/>
    </row>
    <row r="124" spans="1:9" ht="12.75" customHeight="1">
      <c r="A124" s="97"/>
      <c r="B124" s="2"/>
      <c r="C124" s="2"/>
      <c r="D124" s="2"/>
      <c r="E124" s="2"/>
      <c r="F124" s="2"/>
      <c r="G124" s="2"/>
      <c r="H124" s="2"/>
      <c r="I124" s="2"/>
    </row>
    <row r="125" spans="1:9" ht="15.75">
      <c r="A125" s="2"/>
      <c r="B125" s="101" t="s">
        <v>108</v>
      </c>
      <c r="C125" s="102"/>
      <c r="D125" s="2" t="s">
        <v>109</v>
      </c>
      <c r="E125" s="2"/>
      <c r="F125" s="2"/>
      <c r="G125" s="2"/>
      <c r="H125" s="2"/>
      <c r="I125" s="2"/>
    </row>
    <row r="126" spans="1:9" ht="1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75">
      <c r="A127" s="2"/>
      <c r="B127" s="8" t="s">
        <v>130</v>
      </c>
      <c r="C127" s="2"/>
      <c r="D127" s="132" t="s">
        <v>110</v>
      </c>
      <c r="E127" s="132"/>
      <c r="F127" s="2"/>
      <c r="G127" s="2"/>
      <c r="H127" s="2"/>
      <c r="I127" s="2"/>
    </row>
    <row r="128" spans="1:9" ht="15">
      <c r="A128" s="2"/>
      <c r="B128" s="2"/>
      <c r="C128" s="2"/>
      <c r="D128" s="2" t="s">
        <v>111</v>
      </c>
      <c r="E128" s="2"/>
      <c r="F128" s="2"/>
      <c r="G128" s="2"/>
      <c r="H128" s="2"/>
      <c r="I128" s="2"/>
    </row>
    <row r="129" spans="1:9" ht="18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23">
    <mergeCell ref="D127:E127"/>
    <mergeCell ref="B116:I116"/>
    <mergeCell ref="B118:I118"/>
    <mergeCell ref="B123:I123"/>
    <mergeCell ref="B119:H120"/>
    <mergeCell ref="B122:H122"/>
    <mergeCell ref="B121:I121"/>
    <mergeCell ref="A1:G1"/>
    <mergeCell ref="A2:G2"/>
    <mergeCell ref="B115:F115"/>
    <mergeCell ref="C60:D60"/>
    <mergeCell ref="C61:D61"/>
    <mergeCell ref="C63:D63"/>
    <mergeCell ref="B67:D67"/>
    <mergeCell ref="B68:D68"/>
    <mergeCell ref="C64:D64"/>
    <mergeCell ref="C65:D65"/>
    <mergeCell ref="A3:G3"/>
    <mergeCell ref="A4:G4"/>
    <mergeCell ref="F5:G5"/>
    <mergeCell ref="C58:D58"/>
    <mergeCell ref="C59:D59"/>
    <mergeCell ref="C62:D62"/>
  </mergeCells>
  <phoneticPr fontId="2" type="noConversion"/>
  <printOptions horizontalCentered="1"/>
  <pageMargins left="0.2" right="0.18" top="0.24" bottom="0.41" header="0.33" footer="0.48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and Profit &amp; Loss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meeta</dc:creator>
  <cp:lastModifiedBy>classic</cp:lastModifiedBy>
  <cp:lastPrinted>2014-05-22T07:31:38Z</cp:lastPrinted>
  <dcterms:created xsi:type="dcterms:W3CDTF">2005-04-28T12:49:33Z</dcterms:created>
  <dcterms:modified xsi:type="dcterms:W3CDTF">2014-05-28T08:34:03Z</dcterms:modified>
</cp:coreProperties>
</file>